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AV II. 010-2025_ERDF\"/>
    </mc:Choice>
  </mc:AlternateContent>
  <xr:revisionPtr revIDLastSave="0" documentId="13_ncr:1_{5F45005B-A50B-44DD-9F44-DC55F021A6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R7" i="1"/>
  <c r="O8" i="1"/>
  <c r="P11" i="1" s="1"/>
  <c r="O7" i="1"/>
  <c r="Q11" i="1" l="1"/>
  <c r="S8" i="1"/>
  <c r="S7" i="1"/>
</calcChain>
</file>

<file path=xl/sharedStrings.xml><?xml version="1.0" encoding="utf-8"?>
<sst xmlns="http://schemas.openxmlformats.org/spreadsheetml/2006/main" count="47" uniqueCount="43">
  <si>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</si>
  <si>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</si>
  <si>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</si>
  <si>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</si>
  <si>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</si>
  <si>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</si>
  <si>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</si>
  <si>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</si>
  <si>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</si>
  <si>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</si>
  <si>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</si>
  <si>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</si>
  <si>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</si>
  <si>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32223000-2 - Přístroje pro přenos obrazu</t>
  </si>
  <si>
    <t>32321000-9 - Videoprojektory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</si>
  <si>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</si>
  <si>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</si>
  <si>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</si>
  <si>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</si>
  <si>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</si>
  <si>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</si>
  <si>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</si>
  <si>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</si>
  <si>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</si>
  <si>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</si>
  <si>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</si>
  <si>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</si>
  <si>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</si>
  <si>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</si>
  <si>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</si>
  <si>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</si>
  <si>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</si>
  <si>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Název projektu: ERDF KVALITA ZČU 
Číslo projektu: CZ.02.02.01/00/23_023/0008982</t>
  </si>
  <si>
    <t>Příloha č. 2 Kupní smlouvy - Technická specifikace
Audiovizuální technika (II.) 010 - 2025</t>
  </si>
  <si>
    <t>Datový projektor</t>
  </si>
  <si>
    <t>Vizualizér</t>
  </si>
  <si>
    <t>Společná faktura</t>
  </si>
  <si>
    <t>21 dní</t>
  </si>
  <si>
    <t>Ing. Ladislav Pešička, Ph.D.,
Tel.: 37763 2469</t>
  </si>
  <si>
    <t>Technická 8, 
301 00 Plzeň, 
Fakulta aplikovaných věd - Katedra informatiky a výpočetní techniky,
místnost UN 358</t>
  </si>
  <si>
    <t>NE</t>
  </si>
  <si>
    <t>Rozlišení min. 1920 x 1080 px.
Životnost (ECO) až 30 000 h.
Životnost až 20 000 h.
Svítivost min. 4 500 ANSI lumen.
Konstrast minimálně 2 500 000:1.
Konektory min. HDMI, USB 2.0, VGA in, VGA out.
Možnost bezdrátového připojení.
Projekční vzdálenost v rozsahu alespoň  1 m - 9 m.
Možnost připevnění ke stropnímu držáku (držák a montáž nepožadujeme).</t>
  </si>
  <si>
    <r>
      <t>Rozlišení minim</t>
    </r>
    <r>
      <rPr>
        <sz val="11"/>
        <rFont val="Calibri"/>
        <family val="2"/>
        <charset val="238"/>
        <scheme val="minor"/>
      </rPr>
      <t>álně 4K UHD, senzor min. 13 Mpix, snímková frekvence min. 60 fps.</t>
    </r>
    <r>
      <rPr>
        <sz val="11"/>
        <color theme="1"/>
        <rFont val="Calibri"/>
        <family val="2"/>
        <charset val="238"/>
        <scheme val="minor"/>
      </rPr>
      <t xml:space="preserve">
Minimálně 1x HDMI vstup.
Minimálně 1x HDMI výstup.
Integrované osvětlení.
Minimálně 10x optický zoom.
Minimálně 23x digitální zoom.
Možnost snímání formátu až A3 a menší.
Rozměry maximálně (ŠxVxH) - 60 cm x 60 cm x 20 cm.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</si>
</sst>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88">
    <xf numFmtId="0" fontId="0" fillId="0" borderId="0" xfId="0"/>
    <xf numFmtId="0" fontId="15" fillId="4" borderId="9" xfId="0" applyFont="1" applyFill="1" applyBorder="1" applyAlignment="1" applyProtection="1">
      <alignment horizontal="lef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1" xfId="0" applyFont="1" applyFill="1" applyBorder="1" applyAlignment="1" applyProtection="1">
      <alignment horizontal="lef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15" fillId="4" borderId="9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15" fillId="4" borderId="11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1"/>
  <sheetViews>
    <sheetView tabSelected="1" topLeftCell="L7" zoomScaleNormal="100" workbookViewId="0">
      <selection activeCell="Q8" sqref="Q8"/>
    </sheetView>
  </sheetViews>
  <sheetFormatPr defaultRowHeight="15" x14ac:dyDescent="0.25"/>
  <cols>
    <col min="1" max="1" width="1.42578125" style="9" bestFit="1" customWidth="1"/>
    <col min="2" max="2" width="5.7109375" style="9" bestFit="1" customWidth="1"/>
    <col min="3" max="3" width="38.140625" style="8" customWidth="1"/>
    <col min="4" max="4" width="11.42578125" style="86" customWidth="1"/>
    <col min="5" max="5" width="9" style="7" bestFit="1" customWidth="1"/>
    <col min="6" max="6" width="88.7109375" style="8" customWidth="1"/>
    <col min="7" max="7" width="33.85546875" style="8" customWidth="1"/>
    <col min="8" max="8" width="28.85546875" style="8" customWidth="1"/>
    <col min="9" max="9" width="23.140625" style="8" customWidth="1"/>
    <col min="10" max="10" width="16.28515625" style="8" customWidth="1"/>
    <col min="11" max="11" width="48.5703125" style="9" customWidth="1"/>
    <col min="12" max="12" width="29.42578125" style="9" customWidth="1"/>
    <col min="13" max="13" width="34.28515625" style="8" customWidth="1"/>
    <col min="14" max="14" width="27.5703125" style="8" customWidth="1"/>
    <col min="15" max="15" width="20.7109375" style="8" hidden="1" customWidth="1"/>
    <col min="16" max="16" width="24" style="9" bestFit="1" customWidth="1"/>
    <col min="17" max="17" width="24.140625" style="9" customWidth="1"/>
    <col min="18" max="18" width="19.7109375" style="9" customWidth="1"/>
    <col min="19" max="19" width="17.85546875" style="9" customWidth="1"/>
    <col min="20" max="20" width="14.140625" style="9" hidden="1" customWidth="1"/>
    <col min="21" max="21" width="38.42578125" style="10" customWidth="1"/>
    <col min="22" max="16384" width="9.140625" style="9"/>
  </cols>
  <sheetData>
    <row r="1" spans="2:21" ht="43.5" customHeight="1" x14ac:dyDescent="0.25">
      <c r="B1" s="5" t="s">
        <v>33</v>
      </c>
      <c r="C1" s="6"/>
      <c r="D1" s="6"/>
    </row>
    <row r="2" spans="2:21" ht="18" customHeight="1" x14ac:dyDescent="0.25">
      <c r="C2" s="9"/>
      <c r="D2" s="11"/>
      <c r="E2" s="12"/>
      <c r="F2" s="13"/>
      <c r="G2" s="13"/>
      <c r="H2" s="13"/>
      <c r="I2" s="9"/>
      <c r="J2" s="14"/>
      <c r="M2" s="15"/>
      <c r="N2" s="13"/>
      <c r="O2" s="13"/>
      <c r="P2" s="13"/>
      <c r="Q2" s="13"/>
      <c r="S2" s="16"/>
      <c r="T2" s="17"/>
      <c r="U2" s="18"/>
    </row>
    <row r="3" spans="2:21" ht="18" customHeight="1" x14ac:dyDescent="0.25">
      <c r="B3" s="19"/>
      <c r="C3" s="20" t="s">
        <v>0</v>
      </c>
      <c r="D3" s="21"/>
      <c r="E3" s="21"/>
      <c r="F3" s="21"/>
      <c r="G3" s="22"/>
      <c r="H3" s="22"/>
      <c r="I3" s="22"/>
      <c r="J3" s="22"/>
      <c r="K3" s="22"/>
      <c r="L3" s="16"/>
      <c r="M3" s="23"/>
      <c r="N3" s="23"/>
      <c r="O3" s="23"/>
      <c r="P3" s="23"/>
      <c r="Q3" s="23"/>
      <c r="S3" s="16"/>
    </row>
    <row r="4" spans="2:21" ht="18" customHeight="1" thickBot="1" x14ac:dyDescent="0.3">
      <c r="B4" s="24"/>
      <c r="C4" s="25" t="s">
        <v>1</v>
      </c>
      <c r="D4" s="21"/>
      <c r="E4" s="21"/>
      <c r="F4" s="21"/>
      <c r="G4" s="21"/>
      <c r="H4" s="21"/>
      <c r="I4" s="16"/>
      <c r="J4" s="16"/>
      <c r="K4" s="16"/>
      <c r="L4" s="16"/>
      <c r="M4" s="13"/>
      <c r="N4" s="13"/>
      <c r="O4" s="13"/>
      <c r="P4" s="16"/>
      <c r="Q4" s="16"/>
      <c r="S4" s="16"/>
    </row>
    <row r="5" spans="2:21" ht="34.5" customHeight="1" thickBot="1" x14ac:dyDescent="0.3">
      <c r="B5" s="26"/>
      <c r="C5" s="27"/>
      <c r="D5" s="28"/>
      <c r="E5" s="28"/>
      <c r="F5" s="13"/>
      <c r="G5" s="29" t="s">
        <v>2</v>
      </c>
      <c r="H5" s="30" t="s">
        <v>2</v>
      </c>
      <c r="I5" s="13"/>
      <c r="J5" s="13"/>
      <c r="M5" s="13"/>
      <c r="N5" s="31"/>
      <c r="O5" s="31"/>
      <c r="Q5" s="29" t="s">
        <v>2</v>
      </c>
      <c r="U5" s="14"/>
    </row>
    <row r="6" spans="2:21" ht="76.5" customHeight="1" thickTop="1" thickBot="1" x14ac:dyDescent="0.3">
      <c r="B6" s="32" t="s">
        <v>3</v>
      </c>
      <c r="C6" s="33" t="s">
        <v>19</v>
      </c>
      <c r="D6" s="33" t="s">
        <v>4</v>
      </c>
      <c r="E6" s="33" t="s">
        <v>17</v>
      </c>
      <c r="F6" s="33" t="s">
        <v>18</v>
      </c>
      <c r="G6" s="34" t="s">
        <v>5</v>
      </c>
      <c r="H6" s="34" t="s">
        <v>16</v>
      </c>
      <c r="I6" s="33" t="s">
        <v>20</v>
      </c>
      <c r="J6" s="33" t="s">
        <v>21</v>
      </c>
      <c r="K6" s="33" t="s">
        <v>31</v>
      </c>
      <c r="L6" s="35" t="s">
        <v>22</v>
      </c>
      <c r="M6" s="33" t="s">
        <v>23</v>
      </c>
      <c r="N6" s="33" t="s">
        <v>26</v>
      </c>
      <c r="O6" s="33" t="s">
        <v>27</v>
      </c>
      <c r="P6" s="33" t="s">
        <v>6</v>
      </c>
      <c r="Q6" s="36" t="s">
        <v>7</v>
      </c>
      <c r="R6" s="35" t="s">
        <v>8</v>
      </c>
      <c r="S6" s="35" t="s">
        <v>9</v>
      </c>
      <c r="T6" s="33" t="s">
        <v>24</v>
      </c>
      <c r="U6" s="37" t="s">
        <v>25</v>
      </c>
    </row>
    <row r="7" spans="2:21" ht="185.25" customHeight="1" thickTop="1" x14ac:dyDescent="0.25">
      <c r="B7" s="38">
        <v>1</v>
      </c>
      <c r="C7" s="39" t="s">
        <v>34</v>
      </c>
      <c r="D7" s="40">
        <v>2</v>
      </c>
      <c r="E7" s="41" t="s">
        <v>29</v>
      </c>
      <c r="F7" s="42" t="s">
        <v>41</v>
      </c>
      <c r="G7" s="1"/>
      <c r="H7" s="43" t="s">
        <v>40</v>
      </c>
      <c r="I7" s="44" t="s">
        <v>36</v>
      </c>
      <c r="J7" s="45" t="s">
        <v>30</v>
      </c>
      <c r="K7" s="46" t="s">
        <v>32</v>
      </c>
      <c r="L7" s="47" t="s">
        <v>38</v>
      </c>
      <c r="M7" s="47" t="s">
        <v>39</v>
      </c>
      <c r="N7" s="48" t="s">
        <v>37</v>
      </c>
      <c r="O7" s="49">
        <f>D7*P7</f>
        <v>55000</v>
      </c>
      <c r="P7" s="50">
        <v>27500</v>
      </c>
      <c r="Q7" s="2"/>
      <c r="R7" s="51">
        <f>D7*Q7</f>
        <v>0</v>
      </c>
      <c r="S7" s="52" t="str">
        <f t="shared" ref="S7" si="0">IF(ISNUMBER(Q7), IF(Q7&gt;P7,"NEVYHOVUJE","VYHOVUJE")," ")</f>
        <v xml:space="preserve"> </v>
      </c>
      <c r="T7" s="45"/>
      <c r="U7" s="41" t="s">
        <v>14</v>
      </c>
    </row>
    <row r="8" spans="2:21" ht="162.75" customHeight="1" thickBot="1" x14ac:dyDescent="0.3">
      <c r="B8" s="53">
        <v>2</v>
      </c>
      <c r="C8" s="54" t="s">
        <v>35</v>
      </c>
      <c r="D8" s="55">
        <v>2</v>
      </c>
      <c r="E8" s="56" t="s">
        <v>29</v>
      </c>
      <c r="F8" s="57" t="s">
        <v>42</v>
      </c>
      <c r="G8" s="3"/>
      <c r="H8" s="58" t="s">
        <v>40</v>
      </c>
      <c r="I8" s="59"/>
      <c r="J8" s="60"/>
      <c r="K8" s="61"/>
      <c r="L8" s="62"/>
      <c r="M8" s="63"/>
      <c r="N8" s="64"/>
      <c r="O8" s="65">
        <f>D8*P8</f>
        <v>38400</v>
      </c>
      <c r="P8" s="66">
        <v>19200</v>
      </c>
      <c r="Q8" s="4"/>
      <c r="R8" s="67">
        <f>D8*Q8</f>
        <v>0</v>
      </c>
      <c r="S8" s="68" t="str">
        <f t="shared" ref="S8" si="1">IF(ISNUMBER(Q8), IF(Q8&gt;P8,"NEVYHOVUJE","VYHOVUJE")," ")</f>
        <v xml:space="preserve"> </v>
      </c>
      <c r="T8" s="60"/>
      <c r="U8" s="56" t="s">
        <v>13</v>
      </c>
    </row>
    <row r="9" spans="2:21" ht="13.5" customHeight="1" thickTop="1" thickBot="1" x14ac:dyDescent="0.3">
      <c r="C9" s="9"/>
      <c r="D9" s="9"/>
      <c r="E9" s="9"/>
      <c r="F9" s="9"/>
      <c r="G9" s="9"/>
      <c r="H9" s="9"/>
      <c r="I9" s="9"/>
      <c r="J9" s="9"/>
      <c r="M9" s="9"/>
      <c r="N9" s="9"/>
      <c r="O9" s="9"/>
      <c r="R9" s="69"/>
    </row>
    <row r="10" spans="2:21" ht="60.75" customHeight="1" thickTop="1" thickBot="1" x14ac:dyDescent="0.3">
      <c r="B10" s="70" t="s">
        <v>10</v>
      </c>
      <c r="C10" s="71"/>
      <c r="D10" s="71"/>
      <c r="E10" s="71"/>
      <c r="F10" s="71"/>
      <c r="G10" s="71"/>
      <c r="H10" s="72"/>
      <c r="I10" s="73"/>
      <c r="J10" s="73"/>
      <c r="K10" s="73"/>
      <c r="L10" s="14"/>
      <c r="M10" s="14"/>
      <c r="N10" s="74"/>
      <c r="O10" s="74"/>
      <c r="P10" s="75" t="s">
        <v>11</v>
      </c>
      <c r="Q10" s="76" t="s">
        <v>12</v>
      </c>
      <c r="R10" s="77"/>
      <c r="S10" s="78"/>
      <c r="T10" s="31"/>
      <c r="U10" s="79"/>
    </row>
    <row r="11" spans="2:21" ht="33" customHeight="1" thickTop="1" thickBot="1" x14ac:dyDescent="0.3">
      <c r="B11" s="80" t="s">
        <v>15</v>
      </c>
      <c r="C11" s="80"/>
      <c r="D11" s="80"/>
      <c r="E11" s="80"/>
      <c r="F11" s="80"/>
      <c r="G11" s="80"/>
      <c r="H11" s="80"/>
      <c r="I11" s="80"/>
      <c r="J11" s="80"/>
      <c r="L11" s="11"/>
      <c r="M11" s="11"/>
      <c r="N11" s="81"/>
      <c r="O11" s="81"/>
      <c r="P11" s="82">
        <f>SUM(O7:O8)</f>
        <v>93400</v>
      </c>
      <c r="Q11" s="83">
        <f>SUM(R7:R8)</f>
        <v>0</v>
      </c>
      <c r="R11" s="84"/>
      <c r="S11" s="85"/>
    </row>
    <row r="12" spans="2:21" ht="14.25" customHeight="1" thickTop="1" x14ac:dyDescent="0.25"/>
    <row r="13" spans="2:21" ht="14.25" customHeight="1" x14ac:dyDescent="0.25"/>
    <row r="14" spans="2:21" ht="42" customHeight="1" x14ac:dyDescent="0.25">
      <c r="B14" s="87" t="s">
        <v>28</v>
      </c>
      <c r="C14" s="87"/>
      <c r="D14" s="87"/>
      <c r="E14" s="87"/>
      <c r="F14" s="87"/>
      <c r="G14" s="87"/>
    </row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</sheetData>
  <sheetProtection algorithmName="SHA-512" hashValue="bT7wps41JaQXAp/WLYq7DvU6+RfVBNgx9UaT/l7U5Rfojq3SCPxE0kN9Q2uaZR4v+gMMfsAv5UAFKc3PTQNclw==" saltValue="VSxNjohNEpWKGRCdJjOlNA==" spinCount="100000" sheet="1" objects="1" scenarios="1" selectLockedCells="1"/>
  <mergeCells count="13">
    <mergeCell ref="B10:G10"/>
    <mergeCell ref="Q10:S10"/>
    <mergeCell ref="B14:G14"/>
    <mergeCell ref="Q11:S11"/>
    <mergeCell ref="B11:J11"/>
    <mergeCell ref="T7:T8"/>
    <mergeCell ref="B1:D1"/>
    <mergeCell ref="I7:I8"/>
    <mergeCell ref="J7:J8"/>
    <mergeCell ref="K7:K8"/>
    <mergeCell ref="L7:L8"/>
    <mergeCell ref="M7:M8"/>
    <mergeCell ref="N7:N8"/>
  </mergeCells>
  <conditionalFormatting sqref="B7:B8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8">
    <cfRule type="containsBlanks" dxfId="9" priority="5">
      <formula>LEN(TRIM(D7))=0</formula>
    </cfRule>
  </conditionalFormatting>
  <conditionalFormatting sqref="G7:H8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Q7:Q8">
    <cfRule type="notContainsBlanks" dxfId="4" priority="6">
      <formula>LEN(TRIM(Q7))&gt;0</formula>
    </cfRule>
    <cfRule type="notContainsBlanks" dxfId="3" priority="7">
      <formula>LEN(TRIM(Q7))&gt;0</formula>
    </cfRule>
    <cfRule type="containsBlanks" dxfId="2" priority="8">
      <formula>LEN(TRIM(Q7))=0</formula>
    </cfRule>
  </conditionalFormatting>
  <conditionalFormatting sqref="S7:S8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2025-03-07T10:03:47Z</cp:lastPrinted>
  <dcterms:created xsi:type="dcterms:W3CDTF">2014-03-05T12:43:32Z</dcterms:created>
  <dcterms:modified xsi:type="dcterms:W3CDTF">2025-03-14T12:11:00Z</dcterms:modified>
</cp:coreProperties>
</file>